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8480" yWindow="140" windowWidth="30320" windowHeight="2344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8" i="1" l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62" i="1"/>
  <c r="B62" i="1"/>
  <c r="C81" i="1"/>
  <c r="D62" i="1"/>
  <c r="D81" i="1"/>
  <c r="D67" i="1"/>
  <c r="C67" i="1"/>
  <c r="K62" i="1"/>
  <c r="J62" i="1"/>
  <c r="I62" i="1"/>
  <c r="H62" i="1"/>
  <c r="G62" i="1"/>
  <c r="F62" i="1"/>
  <c r="E62" i="1"/>
  <c r="D20" i="1"/>
  <c r="C20" i="1"/>
  <c r="D21" i="1"/>
  <c r="E20" i="1"/>
  <c r="E21" i="1"/>
  <c r="F20" i="1"/>
  <c r="F21" i="1"/>
  <c r="G20" i="1"/>
  <c r="G21" i="1"/>
  <c r="H20" i="1"/>
  <c r="H21" i="1"/>
  <c r="I20" i="1"/>
  <c r="I21" i="1"/>
  <c r="J20" i="1"/>
  <c r="J21" i="1"/>
  <c r="K20" i="1"/>
  <c r="K21" i="1"/>
  <c r="B20" i="1"/>
  <c r="C21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  <c r="K75" i="1"/>
  <c r="J75" i="1"/>
  <c r="I75" i="1"/>
  <c r="H75" i="1"/>
  <c r="G75" i="1"/>
  <c r="F75" i="1"/>
  <c r="E75" i="1"/>
  <c r="K74" i="1"/>
  <c r="J74" i="1"/>
  <c r="I74" i="1"/>
  <c r="H74" i="1"/>
  <c r="G74" i="1"/>
  <c r="F74" i="1"/>
  <c r="E74" i="1"/>
  <c r="K73" i="1"/>
  <c r="J73" i="1"/>
  <c r="I73" i="1"/>
  <c r="H73" i="1"/>
  <c r="G73" i="1"/>
  <c r="F73" i="1"/>
  <c r="E73" i="1"/>
  <c r="K72" i="1"/>
  <c r="J72" i="1"/>
  <c r="I72" i="1"/>
  <c r="H72" i="1"/>
  <c r="G72" i="1"/>
  <c r="F72" i="1"/>
  <c r="E72" i="1"/>
  <c r="K71" i="1"/>
  <c r="J71" i="1"/>
  <c r="I71" i="1"/>
  <c r="H71" i="1"/>
  <c r="G71" i="1"/>
  <c r="F71" i="1"/>
  <c r="E71" i="1"/>
  <c r="K70" i="1"/>
  <c r="J70" i="1"/>
  <c r="I70" i="1"/>
  <c r="H70" i="1"/>
  <c r="G70" i="1"/>
  <c r="F70" i="1"/>
  <c r="E70" i="1"/>
  <c r="K69" i="1"/>
  <c r="J69" i="1"/>
  <c r="I69" i="1"/>
  <c r="H69" i="1"/>
  <c r="G69" i="1"/>
  <c r="F69" i="1"/>
  <c r="E69" i="1"/>
  <c r="K68" i="1"/>
  <c r="J68" i="1"/>
  <c r="I68" i="1"/>
  <c r="H68" i="1"/>
  <c r="G68" i="1"/>
  <c r="F68" i="1"/>
  <c r="E68" i="1"/>
  <c r="K67" i="1"/>
  <c r="J67" i="1"/>
  <c r="I67" i="1"/>
  <c r="H67" i="1"/>
  <c r="G67" i="1"/>
  <c r="F67" i="1"/>
  <c r="E67" i="1"/>
  <c r="K63" i="1"/>
  <c r="J63" i="1"/>
  <c r="I63" i="1"/>
  <c r="H63" i="1"/>
  <c r="G63" i="1"/>
  <c r="F63" i="1"/>
  <c r="E63" i="1"/>
  <c r="D63" i="1"/>
  <c r="C63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<sst xmlns="http://schemas.openxmlformats.org/spreadsheetml/2006/main" count="72" uniqueCount="24">
  <si>
    <t>Source: RCMP</t>
  </si>
  <si>
    <t>http://publications.gc.ca/site/eng/9.506252/publication.html</t>
  </si>
  <si>
    <t>Province/Territory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</si>
  <si>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</si>
  <si>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</si>
  <si>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</si>
  <si>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</si>
  <si>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</si>
  <si>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</si>
  <si>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</si>
  <si>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</si>
  <si>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</si>
  <si>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</si>
  <si>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</si>
  <si>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</si>
  <si>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</si>
  <si>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Total</t>
  </si>
  <si>
    <t>Percentage Change</t>
  </si>
  <si>
    <t>Canada - Number of Firearm Licence Holders at Year End</t>
  </si>
  <si>
    <t>12/2006</t>
  </si>
  <si>
    <t>12/2007</t>
  </si>
  <si>
    <t>Other</t>
  </si>
  <si>
    <t>Change (Absolute)</t>
  </si>
  <si>
    <t>Canada - Registrations of "Restricted" Firearms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</si>
</sst>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m\ yyyy"/>
    <numFmt numFmtId="165" formatCode="_(* #,##0_);_(* \(#,##0\);_(* &quot;-&quot;??_);_(@_)"/>
    <numFmt numFmtId="166" formatCode="0.0%"/>
    <numFmt numFmtId="167" formatCode="#,##0.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17" fontId="2" fillId="0" borderId="0" xfId="0" applyNumberFormat="1" applyFont="1"/>
    <xf numFmtId="0" fontId="2" fillId="0" borderId="0" xfId="0" applyFont="1" applyAlignment="1">
      <alignment horizontal="left"/>
    </xf>
    <xf numFmtId="165" fontId="1" fillId="0" borderId="0" xfId="1" applyNumberFormat="1" applyFont="1"/>
    <xf numFmtId="3" fontId="0" fillId="0" borderId="0" xfId="0" applyNumberFormat="1"/>
    <xf numFmtId="166" fontId="1" fillId="0" borderId="0" xfId="2" applyNumberFormat="1" applyFont="1"/>
    <xf numFmtId="3" fontId="1" fillId="0" borderId="0" xfId="2" applyNumberFormat="1" applyFont="1"/>
    <xf numFmtId="166" fontId="1" fillId="0" borderId="0" xfId="2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10" fontId="1" fillId="0" borderId="0" xfId="2" applyNumberFormat="1" applyFont="1"/>
    <xf numFmtId="0" fontId="0" fillId="0" borderId="0" xfId="0" applyFont="1" applyAlignment="1">
      <alignment horizontal="right"/>
    </xf>
    <xf numFmtId="3" fontId="2" fillId="0" borderId="0" xfId="1" applyNumberFormat="1" applyFont="1"/>
    <xf numFmtId="3" fontId="1" fillId="0" borderId="0" xfId="1" applyNumberFormat="1" applyFont="1"/>
    <xf numFmtId="166" fontId="2" fillId="0" borderId="0" xfId="2" applyNumberFormat="1" applyFont="1"/>
    <xf numFmtId="3" fontId="0" fillId="0" borderId="0" xfId="0" applyNumberFormat="1" applyFont="1"/>
    <xf numFmtId="10" fontId="2" fillId="0" borderId="0" xfId="2" applyNumberFormat="1" applyFont="1"/>
    <xf numFmtId="167" fontId="0" fillId="0" borderId="0" xfId="0" applyNumberFormat="1"/>
    <xf numFmtId="3" fontId="0" fillId="0" borderId="0" xfId="0" applyNumberFormat="1" applyFill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Open Sans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Open Sans"/>
                <a:ea typeface="Calibri"/>
                <a:cs typeface="Calibri"/>
              </a:rPr>
              <a:t>Canadian Gun Licences Exceed 2 Million for First Time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Open Sans"/>
                <a:ea typeface="Calibri"/>
                <a:cs typeface="Calibri"/>
              </a:defRPr>
            </a:pPr>
            <a:r>
              <a:rPr lang="en-US" sz="1400" b="1" i="0" u="none" strike="noStrike" baseline="0">
                <a:latin typeface="Open Sans"/>
                <a:ea typeface="Calibri"/>
                <a:cs typeface="Calibri"/>
              </a:rPr>
              <a:t>Source: RCMP</a:t>
            </a:r>
          </a:p>
        </c:rich>
      </c:tx>
      <c:layout>
        <c:manualLayout>
          <c:xMode val="edge"/>
          <c:yMode val="edge"/>
          <c:x val="0.289716758020088"/>
          <c:y val="0.015664473585161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322723018401"/>
          <c:y val="0.111984282907662"/>
          <c:w val="0.865488253897591"/>
          <c:h val="0.756573952322757"/>
        </c:manualLayout>
      </c:layout>
      <c:barChart>
        <c:barDir val="col"/>
        <c:grouping val="clustered"/>
        <c:varyColors val="0"/>
        <c:ser>
          <c:idx val="13"/>
          <c:order val="0"/>
          <c:spPr>
            <a:solidFill>
              <a:schemeClr val="tx1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Sheet1!$B$6:$K$6</c:f>
              <c:numCache>
                <c:formatCode>mmm\ yyyy</c:formatCode>
                <c:ptCount val="10"/>
                <c:pt idx="0">
                  <c:v>39082.0</c:v>
                </c:pt>
                <c:pt idx="1">
                  <c:v>39447.0</c:v>
                </c:pt>
                <c:pt idx="2">
                  <c:v>39813.0</c:v>
                </c:pt>
                <c:pt idx="3">
                  <c:v>40178.0</c:v>
                </c:pt>
                <c:pt idx="4">
                  <c:v>40543.0</c:v>
                </c:pt>
                <c:pt idx="5">
                  <c:v>40908.0</c:v>
                </c:pt>
                <c:pt idx="6">
                  <c:v>41274.0</c:v>
                </c:pt>
                <c:pt idx="7">
                  <c:v>41639.0</c:v>
                </c:pt>
                <c:pt idx="8">
                  <c:v>42004.0</c:v>
                </c:pt>
                <c:pt idx="9">
                  <c:v>42369.0</c:v>
                </c:pt>
              </c:numCache>
            </c:numRef>
          </c:cat>
          <c:val>
            <c:numRef>
              <c:f>Sheet1!$B$20:$K$20</c:f>
              <c:numCache>
                <c:formatCode>#,##0</c:formatCode>
                <c:ptCount val="10"/>
                <c:pt idx="0">
                  <c:v>1.908011E6</c:v>
                </c:pt>
                <c:pt idx="1">
                  <c:v>1.87788E6</c:v>
                </c:pt>
                <c:pt idx="2">
                  <c:v>1.859501E6</c:v>
                </c:pt>
                <c:pt idx="3">
                  <c:v>1.843913E6</c:v>
                </c:pt>
                <c:pt idx="4">
                  <c:v>1.848E6</c:v>
                </c:pt>
                <c:pt idx="5">
                  <c:v>1.902815E6</c:v>
                </c:pt>
                <c:pt idx="6">
                  <c:v>1.93808E6</c:v>
                </c:pt>
                <c:pt idx="7">
                  <c:v>1.96038E6</c:v>
                </c:pt>
                <c:pt idx="8">
                  <c:v>1.989181E6</c:v>
                </c:pt>
                <c:pt idx="9">
                  <c:v>2.026011E6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84688440"/>
        <c:axId val="2084684888"/>
      </c:barChart>
      <c:catAx>
        <c:axId val="208468844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-2700000" vert="horz" lIns="0" anchor="ctr" anchorCtr="1">
            <a:noAutofit/>
          </a:bodyPr>
          <a:lstStyle/>
          <a:p>
            <a:pPr>
              <a:defRPr sz="1400" kern="1200" baseline="0">
                <a:latin typeface="Open Sans"/>
              </a:defRPr>
            </a:pPr>
            <a:endParaRPr lang="en-US"/>
          </a:p>
        </c:txPr>
        <c:crossAx val="2084684888"/>
        <c:crossesAt val="0.0"/>
        <c:auto val="0"/>
        <c:lblAlgn val="ctr"/>
        <c:lblOffset val="100"/>
        <c:tickLblSkip val="1"/>
        <c:tickMarkSkip val="1"/>
        <c:noMultiLvlLbl val="0"/>
      </c:catAx>
      <c:valAx>
        <c:axId val="2084684888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400" b="0" i="0">
                <a:latin typeface="Open Sans"/>
              </a:defRPr>
            </a:pPr>
            <a:endParaRPr lang="en-US"/>
          </a:p>
        </c:txPr>
        <c:crossAx val="2084688440"/>
        <c:crosses val="autoZero"/>
        <c:crossBetween val="between"/>
        <c:majorUnit val="50000.0"/>
        <c:minorUnit val="573.6087000000004"/>
      </c:valAx>
      <c:spPr>
        <a:ln w="6350" cmpd="sng"/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495300</xdr:colOff>
      <xdr:row>5</xdr:row>
      <xdr:rowOff>38100</xdr:rowOff>
    </xdr:from>
    <xdr:to>
      <xdr:col>21</xdr:col>
      <xdr:colOff>482600</xdr:colOff>
      <xdr:row>37</xdr:row>
      <xdr:rowOff>177800</xdr:rowOff>
    </xdr:to>
    <xdr:graphicFrame macro="">
      <xdr:nvGraphicFramePr>
        <xdr:cNvPr id="10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arms%20Registrat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es"/>
      <sheetName val="Registrations"/>
      <sheetName val="Licences - Annual"/>
      <sheetName val="Restricted - Annual"/>
    </sheetNames>
    <sheetDataSet>
      <sheetData sheetId="0" refreshError="1"/>
      <sheetData sheetId="1" refreshError="1"/>
      <sheetData sheetId="2">
        <row r="6">
          <cell r="B6">
            <v>39082</v>
          </cell>
          <cell r="C6">
            <v>39447</v>
          </cell>
          <cell r="D6">
            <v>39813</v>
          </cell>
          <cell r="E6">
            <v>40178</v>
          </cell>
          <cell r="F6">
            <v>40543</v>
          </cell>
          <cell r="G6">
            <v>40908</v>
          </cell>
          <cell r="H6">
            <v>41274</v>
          </cell>
          <cell r="I6">
            <v>41639</v>
          </cell>
          <cell r="J6">
            <v>42004</v>
          </cell>
          <cell r="K6">
            <v>42369</v>
          </cell>
        </row>
        <row r="20">
          <cell r="B20">
            <v>1908011</v>
          </cell>
          <cell r="C20">
            <v>1877880</v>
          </cell>
          <cell r="D20">
            <v>1859501</v>
          </cell>
          <cell r="E20">
            <v>1843913</v>
          </cell>
          <cell r="F20">
            <v>1848000</v>
          </cell>
          <cell r="G20">
            <v>1902815</v>
          </cell>
          <cell r="H20">
            <v>1938080</v>
          </cell>
          <cell r="I20">
            <v>1960380</v>
          </cell>
          <cell r="J20">
            <v>1989181</v>
          </cell>
          <cell r="K20">
            <v>2026011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F1" workbookViewId="0">
      <selection activeCell="L4" sqref="L4"/>
    </sheetView>
  </sheetViews>
  <sheetFormatPr baseColWidth="10" defaultRowHeight="16" x14ac:dyDescent="0"/>
  <cols>
    <col min="1" max="1" width="21.5" customWidth="1"/>
  </cols>
  <sheetData>
    <row r="1" spans="1:16" ht="25">
      <c r="A1" s="22" t="s">
        <v>18</v>
      </c>
      <c r="B1" s="1"/>
      <c r="C1" s="1"/>
    </row>
    <row r="2" spans="1:16">
      <c r="A2" s="1" t="s">
        <v>0</v>
      </c>
      <c r="B2" s="1"/>
      <c r="C2" s="1"/>
    </row>
    <row r="3" spans="1:16">
      <c r="A3" t="s">
        <v>1</v>
      </c>
      <c r="B3" s="1"/>
      <c r="C3" s="1"/>
    </row>
    <row r="4" spans="1:16">
      <c r="A4" s="1"/>
      <c r="B4" s="1"/>
      <c r="C4" s="1"/>
    </row>
    <row r="5" spans="1:16">
      <c r="A5" s="1"/>
      <c r="B5" s="1"/>
      <c r="C5" s="1"/>
    </row>
    <row r="6" spans="1:16">
      <c r="A6" s="11" t="s">
        <v>2</v>
      </c>
      <c r="B6" s="3">
        <v>39082</v>
      </c>
      <c r="C6" s="3">
        <v>39447</v>
      </c>
      <c r="D6" s="3">
        <v>39813</v>
      </c>
      <c r="E6" s="3">
        <v>40178</v>
      </c>
      <c r="F6" s="3">
        <v>40543</v>
      </c>
      <c r="G6" s="3">
        <v>40908</v>
      </c>
      <c r="H6" s="3">
        <v>41274</v>
      </c>
      <c r="I6" s="3">
        <v>41639</v>
      </c>
      <c r="J6" s="3">
        <v>42004</v>
      </c>
      <c r="K6" s="3">
        <v>42369</v>
      </c>
      <c r="L6" s="4"/>
      <c r="M6" s="4"/>
      <c r="N6" s="4"/>
      <c r="O6" s="1"/>
      <c r="P6" s="5"/>
    </row>
    <row r="7" spans="1:16">
      <c r="A7" s="1" t="s">
        <v>3</v>
      </c>
      <c r="B7" s="16">
        <v>210908</v>
      </c>
      <c r="C7" s="16">
        <v>211157</v>
      </c>
      <c r="D7" s="7">
        <v>212752</v>
      </c>
      <c r="E7" s="7">
        <v>214677</v>
      </c>
      <c r="F7" s="7">
        <v>215738</v>
      </c>
      <c r="G7" s="7">
        <v>228169</v>
      </c>
      <c r="H7" s="7">
        <v>239927</v>
      </c>
      <c r="I7" s="7">
        <v>248907</v>
      </c>
      <c r="J7" s="7">
        <v>261635</v>
      </c>
      <c r="K7" s="7">
        <v>275386</v>
      </c>
      <c r="L7" s="7"/>
      <c r="M7" s="8"/>
      <c r="N7" s="7"/>
      <c r="O7" s="9"/>
      <c r="P7" s="10"/>
    </row>
    <row r="8" spans="1:16">
      <c r="A8" s="1" t="s">
        <v>4</v>
      </c>
      <c r="B8" s="16">
        <v>211737</v>
      </c>
      <c r="C8" s="16">
        <v>212390</v>
      </c>
      <c r="D8" s="7">
        <v>212266</v>
      </c>
      <c r="E8" s="7">
        <v>214127</v>
      </c>
      <c r="F8" s="7">
        <v>216830</v>
      </c>
      <c r="G8" s="7">
        <v>228509</v>
      </c>
      <c r="H8" s="7">
        <v>236874</v>
      </c>
      <c r="I8" s="7">
        <v>243073</v>
      </c>
      <c r="J8" s="7">
        <v>252177</v>
      </c>
      <c r="K8" s="7">
        <v>266132</v>
      </c>
      <c r="L8" s="7"/>
      <c r="M8" s="8"/>
      <c r="N8" s="7"/>
      <c r="O8" s="9"/>
      <c r="P8" s="10"/>
    </row>
    <row r="9" spans="1:16">
      <c r="A9" s="1" t="s">
        <v>5</v>
      </c>
      <c r="B9" s="16">
        <v>85932</v>
      </c>
      <c r="C9" s="16">
        <v>83617</v>
      </c>
      <c r="D9" s="7">
        <v>81826</v>
      </c>
      <c r="E9" s="7">
        <v>79671</v>
      </c>
      <c r="F9" s="7">
        <v>78930</v>
      </c>
      <c r="G9" s="7">
        <v>81964</v>
      </c>
      <c r="H9" s="7">
        <v>83993</v>
      </c>
      <c r="I9" s="7">
        <v>84924</v>
      </c>
      <c r="J9" s="7">
        <v>84696</v>
      </c>
      <c r="K9" s="7">
        <v>85190</v>
      </c>
      <c r="L9" s="7"/>
      <c r="M9" s="8"/>
      <c r="N9" s="7"/>
      <c r="O9" s="9"/>
      <c r="P9" s="10"/>
    </row>
    <row r="10" spans="1:16">
      <c r="A10" s="1" t="s">
        <v>6</v>
      </c>
      <c r="B10" s="16">
        <v>84757</v>
      </c>
      <c r="C10" s="16">
        <v>80621</v>
      </c>
      <c r="D10" s="7">
        <v>78123</v>
      </c>
      <c r="E10" s="7">
        <v>74874</v>
      </c>
      <c r="F10" s="7">
        <v>72616</v>
      </c>
      <c r="G10" s="7">
        <v>73799</v>
      </c>
      <c r="H10" s="7">
        <v>72895</v>
      </c>
      <c r="I10" s="7">
        <v>70940</v>
      </c>
      <c r="J10" s="7">
        <v>68892</v>
      </c>
      <c r="K10" s="7">
        <v>67727</v>
      </c>
      <c r="L10" s="7"/>
      <c r="M10" s="8"/>
      <c r="N10" s="7"/>
      <c r="O10" s="9"/>
      <c r="P10" s="10"/>
    </row>
    <row r="11" spans="1:16">
      <c r="A11" s="1" t="s">
        <v>7</v>
      </c>
      <c r="B11" s="16">
        <v>71129</v>
      </c>
      <c r="C11" s="16">
        <v>70446</v>
      </c>
      <c r="D11" s="7">
        <v>71262</v>
      </c>
      <c r="E11" s="7">
        <v>71227</v>
      </c>
      <c r="F11" s="7">
        <v>72212</v>
      </c>
      <c r="G11" s="7">
        <v>73763</v>
      </c>
      <c r="H11" s="7">
        <v>73788</v>
      </c>
      <c r="I11" s="7">
        <v>73555</v>
      </c>
      <c r="J11" s="7">
        <v>73316</v>
      </c>
      <c r="K11" s="7">
        <v>74067</v>
      </c>
      <c r="L11" s="7"/>
      <c r="M11" s="8"/>
      <c r="N11" s="7"/>
      <c r="O11" s="9"/>
      <c r="P11" s="10"/>
    </row>
    <row r="12" spans="1:16">
      <c r="A12" s="1" t="s">
        <v>8</v>
      </c>
      <c r="B12" s="16">
        <v>5663</v>
      </c>
      <c r="C12" s="16">
        <v>5129</v>
      </c>
      <c r="D12" s="7">
        <v>5212</v>
      </c>
      <c r="E12" s="7">
        <v>5072</v>
      </c>
      <c r="F12" s="7">
        <v>5044</v>
      </c>
      <c r="G12" s="7">
        <v>5205</v>
      </c>
      <c r="H12" s="7">
        <v>5098</v>
      </c>
      <c r="I12" s="7">
        <v>5078</v>
      </c>
      <c r="J12" s="7">
        <v>5240</v>
      </c>
      <c r="K12" s="7">
        <v>5404</v>
      </c>
      <c r="L12" s="7"/>
      <c r="M12" s="8"/>
      <c r="N12" s="7"/>
      <c r="O12" s="9"/>
      <c r="P12" s="10"/>
    </row>
    <row r="13" spans="1:16">
      <c r="A13" s="1" t="s">
        <v>9</v>
      </c>
      <c r="B13" s="16">
        <v>84820</v>
      </c>
      <c r="C13" s="16">
        <v>81629</v>
      </c>
      <c r="D13" s="7">
        <v>79305</v>
      </c>
      <c r="E13" s="7">
        <v>76913</v>
      </c>
      <c r="F13" s="7">
        <v>74950</v>
      </c>
      <c r="G13" s="7">
        <v>75899</v>
      </c>
      <c r="H13" s="7">
        <v>75203</v>
      </c>
      <c r="I13" s="7">
        <v>73593</v>
      </c>
      <c r="J13" s="7">
        <v>73344</v>
      </c>
      <c r="K13" s="7">
        <v>73208</v>
      </c>
      <c r="L13" s="7"/>
      <c r="M13" s="8"/>
      <c r="N13" s="7"/>
      <c r="O13" s="9"/>
      <c r="P13" s="10"/>
    </row>
    <row r="14" spans="1:16">
      <c r="A14" s="1" t="s">
        <v>10</v>
      </c>
      <c r="B14" s="16">
        <v>3926</v>
      </c>
      <c r="C14" s="16">
        <v>2735</v>
      </c>
      <c r="D14" s="7">
        <v>2765</v>
      </c>
      <c r="E14" s="7">
        <v>2903</v>
      </c>
      <c r="F14" s="7">
        <v>2983</v>
      </c>
      <c r="G14" s="7">
        <v>2999</v>
      </c>
      <c r="H14" s="7">
        <v>2975</v>
      </c>
      <c r="I14" s="7">
        <v>2933</v>
      </c>
      <c r="J14" s="7">
        <v>3102</v>
      </c>
      <c r="K14" s="7">
        <v>3422</v>
      </c>
      <c r="L14" s="7"/>
      <c r="M14" s="8"/>
      <c r="N14" s="7"/>
      <c r="O14" s="9"/>
      <c r="P14" s="10"/>
    </row>
    <row r="15" spans="1:16">
      <c r="A15" s="1" t="s">
        <v>11</v>
      </c>
      <c r="B15" s="16">
        <v>525405</v>
      </c>
      <c r="C15" s="16">
        <v>522698</v>
      </c>
      <c r="D15" s="7">
        <v>517853</v>
      </c>
      <c r="E15" s="7">
        <v>514446</v>
      </c>
      <c r="F15" s="7">
        <v>515141</v>
      </c>
      <c r="G15" s="7">
        <v>528776</v>
      </c>
      <c r="H15" s="7">
        <v>540711</v>
      </c>
      <c r="I15" s="7">
        <v>550807</v>
      </c>
      <c r="J15" s="7">
        <v>560618</v>
      </c>
      <c r="K15" s="7">
        <v>569036</v>
      </c>
      <c r="L15" s="7"/>
      <c r="M15" s="8"/>
      <c r="N15" s="7"/>
      <c r="O15" s="9"/>
      <c r="P15" s="10"/>
    </row>
    <row r="16" spans="1:16">
      <c r="A16" s="1" t="s">
        <v>12</v>
      </c>
      <c r="B16" s="16">
        <v>7654</v>
      </c>
      <c r="C16" s="16">
        <v>7310</v>
      </c>
      <c r="D16" s="7">
        <v>7015</v>
      </c>
      <c r="E16" s="7">
        <v>6709</v>
      </c>
      <c r="F16" s="7">
        <v>6385</v>
      </c>
      <c r="G16" s="7">
        <v>6498</v>
      </c>
      <c r="H16" s="7">
        <v>6410</v>
      </c>
      <c r="I16" s="7">
        <v>6265</v>
      </c>
      <c r="J16" s="7">
        <v>6162</v>
      </c>
      <c r="K16" s="7">
        <v>6081</v>
      </c>
      <c r="L16" s="7"/>
      <c r="M16" s="8"/>
      <c r="N16" s="7"/>
      <c r="O16" s="9"/>
      <c r="P16" s="10"/>
    </row>
    <row r="17" spans="1:16">
      <c r="A17" s="1" t="s">
        <v>13</v>
      </c>
      <c r="B17" s="16">
        <v>510671</v>
      </c>
      <c r="C17" s="16">
        <v>499543</v>
      </c>
      <c r="D17" s="7">
        <v>492679</v>
      </c>
      <c r="E17" s="7">
        <v>486886</v>
      </c>
      <c r="F17" s="7">
        <v>491998</v>
      </c>
      <c r="G17" s="7">
        <v>498225</v>
      </c>
      <c r="H17" s="7">
        <v>498580</v>
      </c>
      <c r="I17" s="7">
        <v>497532</v>
      </c>
      <c r="J17" s="7">
        <v>495537</v>
      </c>
      <c r="K17" s="7">
        <v>493507</v>
      </c>
      <c r="L17" s="7"/>
      <c r="M17" s="8"/>
      <c r="N17" s="7"/>
      <c r="O17" s="9"/>
      <c r="P17" s="10"/>
    </row>
    <row r="18" spans="1:16">
      <c r="A18" s="1" t="s">
        <v>14</v>
      </c>
      <c r="B18" s="16">
        <v>99563</v>
      </c>
      <c r="C18" s="16">
        <v>94880</v>
      </c>
      <c r="D18" s="7">
        <v>92608</v>
      </c>
      <c r="E18" s="7">
        <v>90392</v>
      </c>
      <c r="F18" s="7">
        <v>89100</v>
      </c>
      <c r="G18" s="7">
        <v>92588</v>
      </c>
      <c r="H18" s="7">
        <v>95108</v>
      </c>
      <c r="I18" s="7">
        <v>96179</v>
      </c>
      <c r="J18" s="7">
        <v>97785</v>
      </c>
      <c r="K18" s="7">
        <v>99903</v>
      </c>
      <c r="L18" s="7"/>
      <c r="M18" s="8"/>
      <c r="N18" s="7"/>
      <c r="O18" s="9"/>
      <c r="P18" s="10"/>
    </row>
    <row r="19" spans="1:16">
      <c r="A19" s="1" t="s">
        <v>15</v>
      </c>
      <c r="B19" s="16">
        <v>5846</v>
      </c>
      <c r="C19" s="16">
        <v>5725</v>
      </c>
      <c r="D19" s="7">
        <v>5835</v>
      </c>
      <c r="E19" s="7">
        <v>6016</v>
      </c>
      <c r="F19" s="7">
        <v>6073</v>
      </c>
      <c r="G19" s="7">
        <v>6421</v>
      </c>
      <c r="H19" s="7">
        <v>6518</v>
      </c>
      <c r="I19" s="7">
        <v>6594</v>
      </c>
      <c r="J19" s="7">
        <v>6677</v>
      </c>
      <c r="K19" s="7">
        <v>6948</v>
      </c>
      <c r="L19" s="7"/>
      <c r="M19" s="8"/>
      <c r="N19" s="7"/>
      <c r="O19" s="9"/>
      <c r="P19" s="10"/>
    </row>
    <row r="20" spans="1:16">
      <c r="A20" s="11" t="s">
        <v>16</v>
      </c>
      <c r="B20" s="15">
        <f>SUM(B7:B19)</f>
        <v>1908011</v>
      </c>
      <c r="C20" s="15">
        <f>SUM(C7:C19)</f>
        <v>1877880</v>
      </c>
      <c r="D20" s="15">
        <f>SUM(D7:D19)</f>
        <v>1859501</v>
      </c>
      <c r="E20" s="15">
        <f t="shared" ref="E20:J20" si="0">SUM(E7:E19)</f>
        <v>1843913</v>
      </c>
      <c r="F20" s="15">
        <f t="shared" si="0"/>
        <v>1848000</v>
      </c>
      <c r="G20" s="15">
        <f t="shared" si="0"/>
        <v>1902815</v>
      </c>
      <c r="H20" s="15">
        <f t="shared" si="0"/>
        <v>1938080</v>
      </c>
      <c r="I20" s="15">
        <f t="shared" si="0"/>
        <v>1960380</v>
      </c>
      <c r="J20" s="15">
        <f t="shared" si="0"/>
        <v>1989181</v>
      </c>
      <c r="K20" s="15">
        <f>SUM(K7:K19)</f>
        <v>2026011</v>
      </c>
      <c r="L20" s="7"/>
      <c r="M20" s="8"/>
      <c r="N20" s="7"/>
      <c r="O20" s="9"/>
      <c r="P20" s="10"/>
    </row>
    <row r="21" spans="1:16">
      <c r="A21" s="11" t="s">
        <v>22</v>
      </c>
      <c r="B21" s="6"/>
      <c r="C21" s="18">
        <f>C20-B20</f>
        <v>-30131</v>
      </c>
      <c r="D21" s="18">
        <f t="shared" ref="D21:K21" si="1">D20-C20</f>
        <v>-18379</v>
      </c>
      <c r="E21" s="18">
        <f t="shared" si="1"/>
        <v>-15588</v>
      </c>
      <c r="F21" s="18">
        <f t="shared" si="1"/>
        <v>4087</v>
      </c>
      <c r="G21" s="18">
        <f t="shared" si="1"/>
        <v>54815</v>
      </c>
      <c r="H21" s="18">
        <f t="shared" si="1"/>
        <v>35265</v>
      </c>
      <c r="I21" s="18">
        <f t="shared" si="1"/>
        <v>22300</v>
      </c>
      <c r="J21" s="18">
        <f t="shared" si="1"/>
        <v>28801</v>
      </c>
      <c r="K21" s="18">
        <f t="shared" si="1"/>
        <v>36830</v>
      </c>
      <c r="L21" s="8"/>
      <c r="M21" s="7"/>
      <c r="N21" s="7"/>
      <c r="O21" s="13"/>
      <c r="P21" s="13"/>
    </row>
    <row r="22" spans="1:16">
      <c r="A22" s="14"/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8"/>
      <c r="M22" s="7"/>
      <c r="N22" s="7"/>
      <c r="O22" s="13"/>
      <c r="P22" s="13"/>
    </row>
    <row r="23" spans="1:16">
      <c r="A23" s="1"/>
      <c r="B23" s="8"/>
      <c r="C23" s="1"/>
      <c r="D23" s="7"/>
      <c r="E23" s="7"/>
      <c r="F23" s="7"/>
      <c r="G23" s="20"/>
      <c r="H23" s="7"/>
      <c r="I23" s="7"/>
      <c r="J23" s="7"/>
      <c r="K23" s="7"/>
      <c r="L23" s="7"/>
      <c r="M23" s="7"/>
      <c r="N23" s="7"/>
      <c r="O23" s="13"/>
      <c r="P23" s="13"/>
    </row>
    <row r="24" spans="1:16">
      <c r="A24" s="11" t="s">
        <v>17</v>
      </c>
      <c r="B24" s="1"/>
      <c r="C24" s="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3"/>
      <c r="P24" s="13"/>
    </row>
    <row r="25" spans="1:16">
      <c r="A25" s="1" t="s">
        <v>3</v>
      </c>
      <c r="B25" s="1"/>
      <c r="C25" s="10">
        <f>(C7-B7)/B7</f>
        <v>1.1806095548770081E-3</v>
      </c>
      <c r="D25" s="10">
        <f>(D7-C7)/C7</f>
        <v>7.5536212391727484E-3</v>
      </c>
      <c r="E25" s="10">
        <f>(E7-D7)/D7</f>
        <v>9.0480935549372039E-3</v>
      </c>
      <c r="F25" s="10">
        <f t="shared" ref="F25:K25" si="2">(F7-E7)/E7</f>
        <v>4.9423086776878749E-3</v>
      </c>
      <c r="G25" s="10">
        <f t="shared" si="2"/>
        <v>5.7620817843866169E-2</v>
      </c>
      <c r="H25" s="10">
        <f t="shared" si="2"/>
        <v>5.1531978489628302E-2</v>
      </c>
      <c r="I25" s="10">
        <f t="shared" si="2"/>
        <v>3.7428051032188957E-2</v>
      </c>
      <c r="J25" s="10">
        <f t="shared" si="2"/>
        <v>5.1135564688819517E-2</v>
      </c>
      <c r="K25" s="10">
        <f t="shared" si="2"/>
        <v>5.2557952873277657E-2</v>
      </c>
      <c r="L25" s="10"/>
      <c r="M25" s="10"/>
      <c r="N25" s="7"/>
      <c r="O25" s="13"/>
      <c r="P25" s="13"/>
    </row>
    <row r="26" spans="1:16">
      <c r="A26" s="1" t="s">
        <v>4</v>
      </c>
      <c r="B26" s="1"/>
      <c r="C26" s="10">
        <f t="shared" ref="C26:K38" si="3">(C8-B8)/B8</f>
        <v>3.0840146030216729E-3</v>
      </c>
      <c r="D26" s="10">
        <f t="shared" si="3"/>
        <v>-5.8383163049107768E-4</v>
      </c>
      <c r="E26" s="10">
        <f t="shared" si="3"/>
        <v>8.7673014048410963E-3</v>
      </c>
      <c r="F26" s="10">
        <f t="shared" si="3"/>
        <v>1.2623349694340275E-2</v>
      </c>
      <c r="G26" s="10">
        <f t="shared" si="3"/>
        <v>5.3862472905040815E-2</v>
      </c>
      <c r="H26" s="10">
        <f t="shared" si="3"/>
        <v>3.6606873252257026E-2</v>
      </c>
      <c r="I26" s="10">
        <f t="shared" si="3"/>
        <v>2.6170031324670499E-2</v>
      </c>
      <c r="J26" s="10">
        <f t="shared" si="3"/>
        <v>3.7453769032348309E-2</v>
      </c>
      <c r="K26" s="10">
        <f t="shared" si="3"/>
        <v>5.5338115688583815E-2</v>
      </c>
      <c r="L26" s="10"/>
      <c r="M26" s="10"/>
      <c r="N26" s="7"/>
      <c r="O26" s="13"/>
      <c r="P26" s="13"/>
    </row>
    <row r="27" spans="1:16">
      <c r="A27" s="1" t="s">
        <v>5</v>
      </c>
      <c r="B27" s="1"/>
      <c r="C27" s="10">
        <f t="shared" si="3"/>
        <v>-2.6939905972164037E-2</v>
      </c>
      <c r="D27" s="10">
        <f t="shared" si="3"/>
        <v>-2.1419089419615629E-2</v>
      </c>
      <c r="E27" s="10">
        <f t="shared" si="3"/>
        <v>-2.6336372302202236E-2</v>
      </c>
      <c r="F27" s="10">
        <f t="shared" si="3"/>
        <v>-9.3007493316263137E-3</v>
      </c>
      <c r="G27" s="10">
        <f t="shared" si="3"/>
        <v>3.8439123273786902E-2</v>
      </c>
      <c r="H27" s="10">
        <f t="shared" si="3"/>
        <v>2.4754770386999171E-2</v>
      </c>
      <c r="I27" s="10">
        <f t="shared" si="3"/>
        <v>1.1084257021418452E-2</v>
      </c>
      <c r="J27" s="10">
        <f t="shared" si="3"/>
        <v>-2.6847534265931894E-3</v>
      </c>
      <c r="K27" s="10">
        <f t="shared" si="3"/>
        <v>5.8326249173514689E-3</v>
      </c>
      <c r="L27" s="10"/>
      <c r="M27" s="10"/>
      <c r="N27" s="7"/>
      <c r="O27" s="13"/>
      <c r="P27" s="13"/>
    </row>
    <row r="28" spans="1:16">
      <c r="A28" s="1" t="s">
        <v>6</v>
      </c>
      <c r="B28" s="1"/>
      <c r="C28" s="10">
        <f t="shared" si="3"/>
        <v>-4.8798329341529313E-2</v>
      </c>
      <c r="D28" s="10">
        <f t="shared" si="3"/>
        <v>-3.0984482951092147E-2</v>
      </c>
      <c r="E28" s="10">
        <f t="shared" si="3"/>
        <v>-4.1588264659575283E-2</v>
      </c>
      <c r="F28" s="10">
        <f t="shared" si="3"/>
        <v>-3.0157330982717633E-2</v>
      </c>
      <c r="G28" s="10">
        <f t="shared" si="3"/>
        <v>1.6291175498512726E-2</v>
      </c>
      <c r="H28" s="10">
        <f t="shared" si="3"/>
        <v>-1.2249488475453598E-2</v>
      </c>
      <c r="I28" s="10">
        <f t="shared" si="3"/>
        <v>-2.6819397763906988E-2</v>
      </c>
      <c r="J28" s="10">
        <f t="shared" si="3"/>
        <v>-2.8869467155342544E-2</v>
      </c>
      <c r="K28" s="10">
        <f t="shared" si="3"/>
        <v>-1.6910526621378388E-2</v>
      </c>
      <c r="L28" s="10"/>
      <c r="M28" s="10"/>
      <c r="N28" s="7"/>
      <c r="O28" s="13"/>
      <c r="P28" s="13"/>
    </row>
    <row r="29" spans="1:16">
      <c r="A29" s="1" t="s">
        <v>7</v>
      </c>
      <c r="B29" s="1"/>
      <c r="C29" s="10">
        <f t="shared" si="3"/>
        <v>-9.6022719284679942E-3</v>
      </c>
      <c r="D29" s="10">
        <f t="shared" si="3"/>
        <v>1.1583340430968401E-2</v>
      </c>
      <c r="E29" s="10">
        <f t="shared" si="3"/>
        <v>-4.9114535095843507E-4</v>
      </c>
      <c r="F29" s="10">
        <f t="shared" si="3"/>
        <v>1.382902550998919E-2</v>
      </c>
      <c r="G29" s="10">
        <f t="shared" si="3"/>
        <v>2.1478424638564229E-2</v>
      </c>
      <c r="H29" s="10">
        <f t="shared" si="3"/>
        <v>3.389233084337676E-4</v>
      </c>
      <c r="I29" s="10">
        <f t="shared" si="3"/>
        <v>-3.1576950181601343E-3</v>
      </c>
      <c r="J29" s="10">
        <f t="shared" si="3"/>
        <v>-3.2492692542995037E-3</v>
      </c>
      <c r="K29" s="10">
        <f t="shared" si="3"/>
        <v>1.0243330241693492E-2</v>
      </c>
      <c r="L29" s="10"/>
      <c r="M29" s="10"/>
      <c r="N29" s="7"/>
      <c r="O29" s="13"/>
      <c r="P29" s="13"/>
    </row>
    <row r="30" spans="1:16">
      <c r="A30" s="1" t="s">
        <v>8</v>
      </c>
      <c r="B30" s="1"/>
      <c r="C30" s="10">
        <f t="shared" si="3"/>
        <v>-9.4296309376655479E-2</v>
      </c>
      <c r="D30" s="10">
        <f t="shared" si="3"/>
        <v>1.6182491713784362E-2</v>
      </c>
      <c r="E30" s="10">
        <f t="shared" si="3"/>
        <v>-2.686108979278588E-2</v>
      </c>
      <c r="F30" s="10">
        <f t="shared" si="3"/>
        <v>-5.5205047318611991E-3</v>
      </c>
      <c r="G30" s="10">
        <f t="shared" si="3"/>
        <v>3.191911181601903E-2</v>
      </c>
      <c r="H30" s="10">
        <f t="shared" si="3"/>
        <v>-2.0557156580211334E-2</v>
      </c>
      <c r="I30" s="10">
        <f t="shared" si="3"/>
        <v>-3.9231071008238522E-3</v>
      </c>
      <c r="J30" s="10">
        <f t="shared" si="3"/>
        <v>3.1902323749507681E-2</v>
      </c>
      <c r="K30" s="10">
        <f t="shared" si="3"/>
        <v>3.1297709923664124E-2</v>
      </c>
      <c r="L30" s="10"/>
      <c r="M30" s="10"/>
      <c r="N30" s="7"/>
      <c r="O30" s="13"/>
      <c r="P30" s="13"/>
    </row>
    <row r="31" spans="1:16">
      <c r="A31" s="1" t="s">
        <v>9</v>
      </c>
      <c r="B31" s="1"/>
      <c r="C31" s="10">
        <f t="shared" si="3"/>
        <v>-3.7620844140532891E-2</v>
      </c>
      <c r="D31" s="10">
        <f t="shared" si="3"/>
        <v>-2.8470274044763502E-2</v>
      </c>
      <c r="E31" s="10">
        <f t="shared" si="3"/>
        <v>-3.0162032658722655E-2</v>
      </c>
      <c r="F31" s="10">
        <f t="shared" si="3"/>
        <v>-2.5522343426988937E-2</v>
      </c>
      <c r="G31" s="10">
        <f t="shared" si="3"/>
        <v>1.266177451634423E-2</v>
      </c>
      <c r="H31" s="10">
        <f t="shared" si="3"/>
        <v>-9.1700812922436391E-3</v>
      </c>
      <c r="I31" s="10">
        <f t="shared" si="3"/>
        <v>-2.1408720396792681E-2</v>
      </c>
      <c r="J31" s="10">
        <f t="shared" si="3"/>
        <v>-3.3834739717092657E-3</v>
      </c>
      <c r="K31" s="10">
        <f t="shared" si="3"/>
        <v>-1.8542757417102968E-3</v>
      </c>
      <c r="L31" s="10"/>
      <c r="M31" s="10"/>
      <c r="N31" s="7"/>
      <c r="O31" s="13"/>
      <c r="P31" s="13"/>
    </row>
    <row r="32" spans="1:16">
      <c r="A32" s="1" t="s">
        <v>10</v>
      </c>
      <c r="B32" s="1"/>
      <c r="C32" s="10">
        <f t="shared" si="3"/>
        <v>-0.30336220071319409</v>
      </c>
      <c r="D32" s="10">
        <f t="shared" si="3"/>
        <v>1.0968921389396709E-2</v>
      </c>
      <c r="E32" s="10">
        <f t="shared" si="3"/>
        <v>4.9909584086799276E-2</v>
      </c>
      <c r="F32" s="10">
        <f t="shared" si="3"/>
        <v>2.7557698932139166E-2</v>
      </c>
      <c r="G32" s="10">
        <f t="shared" si="3"/>
        <v>5.3637277908146165E-3</v>
      </c>
      <c r="H32" s="10">
        <f t="shared" si="3"/>
        <v>-8.002667555851951E-3</v>
      </c>
      <c r="I32" s="10">
        <f t="shared" si="3"/>
        <v>-1.411764705882353E-2</v>
      </c>
      <c r="J32" s="10">
        <f t="shared" si="3"/>
        <v>5.762018411183089E-2</v>
      </c>
      <c r="K32" s="10">
        <f t="shared" si="3"/>
        <v>0.1031592520954223</v>
      </c>
      <c r="L32" s="10"/>
      <c r="M32" s="10"/>
      <c r="N32" s="7"/>
      <c r="O32" s="13"/>
      <c r="P32" s="13"/>
    </row>
    <row r="33" spans="1:16">
      <c r="A33" s="1" t="s">
        <v>11</v>
      </c>
      <c r="B33" s="1"/>
      <c r="C33" s="10">
        <f t="shared" si="3"/>
        <v>-5.1522159096316173E-3</v>
      </c>
      <c r="D33" s="10">
        <f t="shared" si="3"/>
        <v>-9.2692147281986919E-3</v>
      </c>
      <c r="E33" s="10">
        <f t="shared" si="3"/>
        <v>-6.5790871154555444E-3</v>
      </c>
      <c r="F33" s="10">
        <f t="shared" si="3"/>
        <v>1.3509678372462806E-3</v>
      </c>
      <c r="G33" s="10">
        <f t="shared" si="3"/>
        <v>2.6468481444885963E-2</v>
      </c>
      <c r="H33" s="10">
        <f t="shared" si="3"/>
        <v>2.257099414496876E-2</v>
      </c>
      <c r="I33" s="10">
        <f t="shared" si="3"/>
        <v>1.867171187566001E-2</v>
      </c>
      <c r="J33" s="10">
        <f t="shared" si="3"/>
        <v>1.7812046687859812E-2</v>
      </c>
      <c r="K33" s="10">
        <f t="shared" si="3"/>
        <v>1.5015572100788773E-2</v>
      </c>
      <c r="L33" s="10"/>
      <c r="M33" s="10"/>
      <c r="N33" s="7"/>
      <c r="O33" s="13"/>
      <c r="P33" s="13"/>
    </row>
    <row r="34" spans="1:16">
      <c r="A34" s="1" t="s">
        <v>12</v>
      </c>
      <c r="B34" s="1"/>
      <c r="C34" s="10">
        <f t="shared" si="3"/>
        <v>-4.49438202247191E-2</v>
      </c>
      <c r="D34" s="10">
        <f t="shared" si="3"/>
        <v>-4.0355677154582763E-2</v>
      </c>
      <c r="E34" s="10">
        <f t="shared" si="3"/>
        <v>-4.3620812544547395E-2</v>
      </c>
      <c r="F34" s="10">
        <f t="shared" si="3"/>
        <v>-4.8293337308093605E-2</v>
      </c>
      <c r="G34" s="10">
        <f t="shared" si="3"/>
        <v>1.7697729052466717E-2</v>
      </c>
      <c r="H34" s="10">
        <f t="shared" si="3"/>
        <v>-1.3542628501077255E-2</v>
      </c>
      <c r="I34" s="10">
        <f t="shared" si="3"/>
        <v>-2.2620904836193449E-2</v>
      </c>
      <c r="J34" s="10">
        <f t="shared" si="3"/>
        <v>-1.6440542697525939E-2</v>
      </c>
      <c r="K34" s="10">
        <f t="shared" si="3"/>
        <v>-1.3145082765335931E-2</v>
      </c>
      <c r="L34" s="10"/>
      <c r="M34" s="10"/>
      <c r="N34" s="7"/>
      <c r="O34" s="13"/>
      <c r="P34" s="13"/>
    </row>
    <row r="35" spans="1:16">
      <c r="A35" s="1" t="s">
        <v>13</v>
      </c>
      <c r="B35" s="1"/>
      <c r="C35" s="10">
        <f t="shared" si="3"/>
        <v>-2.1790937805358047E-2</v>
      </c>
      <c r="D35" s="10">
        <f t="shared" si="3"/>
        <v>-1.3740558870807919E-2</v>
      </c>
      <c r="E35" s="10">
        <f t="shared" si="3"/>
        <v>-1.175816302298251E-2</v>
      </c>
      <c r="F35" s="10">
        <f t="shared" si="3"/>
        <v>1.0499377677731543E-2</v>
      </c>
      <c r="G35" s="10">
        <f t="shared" si="3"/>
        <v>1.2656555514453311E-2</v>
      </c>
      <c r="H35" s="10">
        <f t="shared" si="3"/>
        <v>7.1252947965276731E-4</v>
      </c>
      <c r="I35" s="10">
        <f t="shared" si="3"/>
        <v>-2.1019695936459544E-3</v>
      </c>
      <c r="J35" s="10">
        <f t="shared" si="3"/>
        <v>-4.0097923349653895E-3</v>
      </c>
      <c r="K35" s="10">
        <f t="shared" si="3"/>
        <v>-4.096565947648712E-3</v>
      </c>
      <c r="L35" s="10"/>
      <c r="M35" s="10"/>
      <c r="N35" s="7"/>
      <c r="O35" s="13"/>
      <c r="P35" s="13"/>
    </row>
    <row r="36" spans="1:16">
      <c r="A36" s="1" t="s">
        <v>14</v>
      </c>
      <c r="B36" s="1"/>
      <c r="C36" s="10">
        <f t="shared" si="3"/>
        <v>-4.7035545333105673E-2</v>
      </c>
      <c r="D36" s="10">
        <f t="shared" si="3"/>
        <v>-2.3946037099494097E-2</v>
      </c>
      <c r="E36" s="10">
        <f t="shared" si="3"/>
        <v>-2.3928818244644091E-2</v>
      </c>
      <c r="F36" s="10">
        <f t="shared" si="3"/>
        <v>-1.4293300292061245E-2</v>
      </c>
      <c r="G36" s="10">
        <f t="shared" si="3"/>
        <v>3.9147025813692483E-2</v>
      </c>
      <c r="H36" s="10">
        <f t="shared" si="3"/>
        <v>2.7217349980559035E-2</v>
      </c>
      <c r="I36" s="10">
        <f t="shared" si="3"/>
        <v>1.1260882365311016E-2</v>
      </c>
      <c r="J36" s="10">
        <f t="shared" si="3"/>
        <v>1.6698031794882457E-2</v>
      </c>
      <c r="K36" s="10">
        <f t="shared" si="3"/>
        <v>2.1659763767448995E-2</v>
      </c>
      <c r="L36" s="10"/>
      <c r="M36" s="10"/>
      <c r="N36" s="7"/>
      <c r="O36" s="13"/>
      <c r="P36" s="13"/>
    </row>
    <row r="37" spans="1:16">
      <c r="A37" s="1" t="s">
        <v>15</v>
      </c>
      <c r="B37" s="1"/>
      <c r="C37" s="10">
        <f t="shared" si="3"/>
        <v>-2.0697913102976393E-2</v>
      </c>
      <c r="D37" s="10">
        <f t="shared" si="3"/>
        <v>1.9213973799126639E-2</v>
      </c>
      <c r="E37" s="10">
        <f t="shared" si="3"/>
        <v>3.1019708654670096E-2</v>
      </c>
      <c r="F37" s="10">
        <f t="shared" si="3"/>
        <v>9.4747340425531922E-3</v>
      </c>
      <c r="G37" s="10">
        <f t="shared" si="3"/>
        <v>5.7302815741808004E-2</v>
      </c>
      <c r="H37" s="10">
        <f t="shared" si="3"/>
        <v>1.5106681202304937E-2</v>
      </c>
      <c r="I37" s="10">
        <f t="shared" si="3"/>
        <v>1.1660018410555384E-2</v>
      </c>
      <c r="J37" s="10">
        <f t="shared" si="3"/>
        <v>1.2587200485289657E-2</v>
      </c>
      <c r="K37" s="10">
        <f t="shared" si="3"/>
        <v>4.0587090010483752E-2</v>
      </c>
      <c r="L37" s="10"/>
      <c r="M37" s="10"/>
      <c r="N37" s="7"/>
      <c r="O37" s="13"/>
      <c r="P37" s="13"/>
    </row>
    <row r="38" spans="1:16">
      <c r="A38" s="11" t="s">
        <v>16</v>
      </c>
      <c r="B38" s="2"/>
      <c r="C38" s="19">
        <f t="shared" si="3"/>
        <v>-1.5791837678084664E-2</v>
      </c>
      <c r="D38" s="19">
        <f t="shared" si="3"/>
        <v>-9.7871003472000343E-3</v>
      </c>
      <c r="E38" s="19">
        <f t="shared" si="3"/>
        <v>-8.3828941205194296E-3</v>
      </c>
      <c r="F38" s="19">
        <f t="shared" si="3"/>
        <v>2.2164820140646549E-3</v>
      </c>
      <c r="G38" s="19">
        <f t="shared" si="3"/>
        <v>2.9661796536796538E-2</v>
      </c>
      <c r="H38" s="19">
        <f t="shared" si="3"/>
        <v>1.8533068112244228E-2</v>
      </c>
      <c r="I38" s="19">
        <f t="shared" si="3"/>
        <v>1.1506232972839099E-2</v>
      </c>
      <c r="J38" s="19">
        <f t="shared" si="3"/>
        <v>1.4691539395423336E-2</v>
      </c>
      <c r="K38" s="19">
        <f t="shared" si="3"/>
        <v>1.8515157745826048E-2</v>
      </c>
      <c r="L38" s="10"/>
      <c r="M38" s="10"/>
      <c r="N38" s="7"/>
      <c r="O38" s="13"/>
      <c r="P38" s="13"/>
    </row>
    <row r="39" spans="1:16">
      <c r="A39" s="1"/>
      <c r="B39" s="1"/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3"/>
      <c r="P39" s="13"/>
    </row>
    <row r="42" spans="1:16" ht="25">
      <c r="A42" s="22" t="s">
        <v>23</v>
      </c>
    </row>
    <row r="43" spans="1:16">
      <c r="A43" s="1" t="s">
        <v>0</v>
      </c>
    </row>
    <row r="44" spans="1:16">
      <c r="A44" t="s">
        <v>1</v>
      </c>
    </row>
    <row r="47" spans="1:16">
      <c r="A47" s="11" t="s">
        <v>2</v>
      </c>
      <c r="B47" s="2" t="s">
        <v>19</v>
      </c>
      <c r="C47" s="2" t="s">
        <v>20</v>
      </c>
      <c r="D47" s="3">
        <v>39813</v>
      </c>
      <c r="E47" s="3">
        <v>40178</v>
      </c>
      <c r="F47" s="3">
        <v>40543</v>
      </c>
      <c r="G47" s="3">
        <v>40908</v>
      </c>
      <c r="H47" s="3">
        <v>41274</v>
      </c>
      <c r="I47" s="3">
        <v>41639</v>
      </c>
      <c r="J47" s="3">
        <v>42004</v>
      </c>
      <c r="K47" s="3">
        <v>42369</v>
      </c>
    </row>
    <row r="48" spans="1:16">
      <c r="A48" s="1" t="s">
        <v>3</v>
      </c>
      <c r="B48" s="7">
        <v>68165</v>
      </c>
      <c r="C48" s="7">
        <v>72838</v>
      </c>
      <c r="D48" s="7">
        <v>74178</v>
      </c>
      <c r="E48" s="7">
        <v>80467</v>
      </c>
      <c r="F48" s="7">
        <v>88167</v>
      </c>
      <c r="G48" s="7">
        <v>97850</v>
      </c>
      <c r="H48" s="7">
        <v>112409</v>
      </c>
      <c r="I48" s="7">
        <v>134010</v>
      </c>
      <c r="J48" s="7">
        <v>150460</v>
      </c>
      <c r="K48" s="7">
        <v>161403</v>
      </c>
    </row>
    <row r="49" spans="1:11">
      <c r="A49" s="1" t="s">
        <v>4</v>
      </c>
      <c r="B49" s="7">
        <v>76556</v>
      </c>
      <c r="C49" s="7">
        <v>79828</v>
      </c>
      <c r="D49" s="7">
        <v>82819</v>
      </c>
      <c r="E49" s="7">
        <v>87289</v>
      </c>
      <c r="F49" s="7">
        <v>94414</v>
      </c>
      <c r="G49" s="7">
        <v>100013</v>
      </c>
      <c r="H49" s="7">
        <v>109198</v>
      </c>
      <c r="I49" s="7">
        <v>122986</v>
      </c>
      <c r="J49" s="7">
        <v>136217</v>
      </c>
      <c r="K49" s="7">
        <v>144725</v>
      </c>
    </row>
    <row r="50" spans="1:11">
      <c r="A50" s="1" t="s">
        <v>5</v>
      </c>
      <c r="B50" s="7">
        <v>14671</v>
      </c>
      <c r="C50" s="7">
        <v>15481</v>
      </c>
      <c r="D50" s="7">
        <v>15716</v>
      </c>
      <c r="E50" s="7">
        <v>16550</v>
      </c>
      <c r="F50" s="7">
        <v>17666</v>
      </c>
      <c r="G50" s="7">
        <v>19318</v>
      </c>
      <c r="H50" s="7">
        <v>20767</v>
      </c>
      <c r="I50" s="7">
        <v>24941</v>
      </c>
      <c r="J50" s="7">
        <v>28858</v>
      </c>
      <c r="K50" s="7">
        <v>29851</v>
      </c>
    </row>
    <row r="51" spans="1:11">
      <c r="A51" s="1" t="s">
        <v>6</v>
      </c>
      <c r="B51" s="7">
        <v>10858</v>
      </c>
      <c r="C51" s="7">
        <v>11047</v>
      </c>
      <c r="D51" s="7">
        <v>10873</v>
      </c>
      <c r="E51" s="7">
        <v>11131</v>
      </c>
      <c r="F51" s="7">
        <v>11566</v>
      </c>
      <c r="G51" s="7">
        <v>12136</v>
      </c>
      <c r="H51" s="7">
        <v>12716</v>
      </c>
      <c r="I51" s="7">
        <v>13786</v>
      </c>
      <c r="J51" s="7">
        <v>14777</v>
      </c>
      <c r="K51" s="7">
        <v>15619</v>
      </c>
    </row>
    <row r="52" spans="1:11">
      <c r="A52" s="1" t="s">
        <v>7</v>
      </c>
      <c r="B52" s="7">
        <v>3744</v>
      </c>
      <c r="C52" s="7">
        <v>3877</v>
      </c>
      <c r="D52" s="7">
        <v>3499</v>
      </c>
      <c r="E52" s="7">
        <v>3620</v>
      </c>
      <c r="F52" s="7">
        <v>3835</v>
      </c>
      <c r="G52" s="7">
        <v>4250</v>
      </c>
      <c r="H52" s="7">
        <v>4746</v>
      </c>
      <c r="I52" s="7">
        <v>5354</v>
      </c>
      <c r="J52" s="7">
        <v>5982</v>
      </c>
      <c r="K52" s="7">
        <v>6641</v>
      </c>
    </row>
    <row r="53" spans="1:11">
      <c r="A53" s="1" t="s">
        <v>8</v>
      </c>
      <c r="B53" s="7">
        <v>1004</v>
      </c>
      <c r="C53" s="7">
        <v>1054</v>
      </c>
      <c r="D53" s="7">
        <v>1023</v>
      </c>
      <c r="E53" s="7">
        <v>1049</v>
      </c>
      <c r="F53" s="7">
        <v>1037</v>
      </c>
      <c r="G53" s="7">
        <v>1103</v>
      </c>
      <c r="H53" s="7">
        <v>1107</v>
      </c>
      <c r="I53" s="7">
        <v>1180</v>
      </c>
      <c r="J53" s="7">
        <v>1290</v>
      </c>
      <c r="K53" s="7">
        <v>1366</v>
      </c>
    </row>
    <row r="54" spans="1:11">
      <c r="A54" s="1" t="s">
        <v>9</v>
      </c>
      <c r="B54" s="7">
        <v>14432</v>
      </c>
      <c r="C54" s="7">
        <v>14886</v>
      </c>
      <c r="D54" s="7">
        <v>15007</v>
      </c>
      <c r="E54" s="7">
        <v>15342</v>
      </c>
      <c r="F54" s="7">
        <v>16012</v>
      </c>
      <c r="G54" s="7">
        <v>16468</v>
      </c>
      <c r="H54" s="7">
        <v>17192</v>
      </c>
      <c r="I54" s="7">
        <v>18426</v>
      </c>
      <c r="J54" s="7">
        <v>19456</v>
      </c>
      <c r="K54" s="7">
        <v>20337</v>
      </c>
    </row>
    <row r="55" spans="1:11">
      <c r="A55" s="1" t="s">
        <v>10</v>
      </c>
      <c r="B55" s="7">
        <v>139</v>
      </c>
      <c r="C55" s="7">
        <v>163</v>
      </c>
      <c r="D55" s="7">
        <v>139</v>
      </c>
      <c r="E55" s="7">
        <v>145</v>
      </c>
      <c r="F55" s="7">
        <v>156</v>
      </c>
      <c r="G55" s="7">
        <v>170</v>
      </c>
      <c r="H55" s="7">
        <v>238</v>
      </c>
      <c r="I55" s="7">
        <v>306</v>
      </c>
      <c r="J55" s="7">
        <v>339</v>
      </c>
      <c r="K55" s="7">
        <v>378</v>
      </c>
    </row>
    <row r="56" spans="1:11">
      <c r="A56" s="1" t="s">
        <v>11</v>
      </c>
      <c r="B56" s="7">
        <v>156305</v>
      </c>
      <c r="C56" s="7">
        <v>166301</v>
      </c>
      <c r="D56" s="7">
        <v>167549</v>
      </c>
      <c r="E56" s="7">
        <v>173342</v>
      </c>
      <c r="F56" s="7">
        <v>182179</v>
      </c>
      <c r="G56" s="7">
        <v>190118</v>
      </c>
      <c r="H56" s="7">
        <v>202328</v>
      </c>
      <c r="I56" s="7">
        <v>233727</v>
      </c>
      <c r="J56" s="7">
        <v>256892</v>
      </c>
      <c r="K56" s="7">
        <v>294838</v>
      </c>
    </row>
    <row r="57" spans="1:11">
      <c r="A57" s="1" t="s">
        <v>12</v>
      </c>
      <c r="B57" s="7">
        <v>1431</v>
      </c>
      <c r="C57" s="7">
        <v>1494</v>
      </c>
      <c r="D57" s="7">
        <v>1468</v>
      </c>
      <c r="E57" s="7">
        <v>1561</v>
      </c>
      <c r="F57" s="7">
        <v>1641</v>
      </c>
      <c r="G57" s="7">
        <v>1737</v>
      </c>
      <c r="H57" s="7">
        <v>1850</v>
      </c>
      <c r="I57" s="7">
        <v>2056</v>
      </c>
      <c r="J57" s="7">
        <v>2189</v>
      </c>
      <c r="K57" s="7">
        <v>2283</v>
      </c>
    </row>
    <row r="58" spans="1:11">
      <c r="A58" s="1" t="s">
        <v>13</v>
      </c>
      <c r="B58" s="7">
        <v>55272</v>
      </c>
      <c r="C58" s="7">
        <v>58256</v>
      </c>
      <c r="D58" s="7">
        <v>53737</v>
      </c>
      <c r="E58" s="7">
        <v>55268</v>
      </c>
      <c r="F58" s="7">
        <v>56522</v>
      </c>
      <c r="G58" s="7">
        <v>58579</v>
      </c>
      <c r="H58" s="7">
        <v>60794</v>
      </c>
      <c r="I58" s="7">
        <v>64942</v>
      </c>
      <c r="J58" s="7">
        <v>68423</v>
      </c>
      <c r="K58" s="7">
        <v>73669</v>
      </c>
    </row>
    <row r="59" spans="1:11">
      <c r="A59" s="1" t="s">
        <v>14</v>
      </c>
      <c r="B59" s="7">
        <v>21080</v>
      </c>
      <c r="C59" s="7">
        <v>21920</v>
      </c>
      <c r="D59" s="7">
        <v>22677</v>
      </c>
      <c r="E59" s="7">
        <v>23812</v>
      </c>
      <c r="F59" s="7">
        <v>25591</v>
      </c>
      <c r="G59" s="7">
        <v>27495</v>
      </c>
      <c r="H59" s="7">
        <v>30897</v>
      </c>
      <c r="I59" s="7">
        <v>34977</v>
      </c>
      <c r="J59" s="7">
        <v>38941</v>
      </c>
      <c r="K59" s="7">
        <v>41642</v>
      </c>
    </row>
    <row r="60" spans="1:11">
      <c r="A60" s="1" t="s">
        <v>15</v>
      </c>
      <c r="B60" s="7">
        <v>1326</v>
      </c>
      <c r="C60" s="7">
        <v>1394</v>
      </c>
      <c r="D60" s="7">
        <v>1506</v>
      </c>
      <c r="E60" s="7">
        <v>1605</v>
      </c>
      <c r="F60" s="7">
        <v>1739</v>
      </c>
      <c r="G60" s="7">
        <v>1883</v>
      </c>
      <c r="H60" s="7">
        <v>2041</v>
      </c>
      <c r="I60" s="7">
        <v>2156</v>
      </c>
      <c r="J60" s="7">
        <v>2258</v>
      </c>
      <c r="K60" s="7">
        <v>2415</v>
      </c>
    </row>
    <row r="61" spans="1:11">
      <c r="A61" s="1" t="s">
        <v>21</v>
      </c>
      <c r="B61" s="7">
        <v>396</v>
      </c>
      <c r="C61" s="7">
        <v>383</v>
      </c>
      <c r="D61" s="7">
        <v>444</v>
      </c>
      <c r="E61" s="7">
        <v>537</v>
      </c>
      <c r="F61" s="7">
        <v>554</v>
      </c>
      <c r="G61" s="7">
        <v>615</v>
      </c>
      <c r="H61" s="7">
        <v>564</v>
      </c>
      <c r="I61" s="21">
        <v>540</v>
      </c>
      <c r="J61" s="21">
        <v>623</v>
      </c>
      <c r="K61" s="21">
        <v>687</v>
      </c>
    </row>
    <row r="62" spans="1:11">
      <c r="A62" s="11" t="s">
        <v>16</v>
      </c>
      <c r="B62" s="12">
        <f t="shared" ref="B62:K62" si="4">SUM(B48:B61)</f>
        <v>425379</v>
      </c>
      <c r="C62" s="12">
        <f t="shared" si="4"/>
        <v>448922</v>
      </c>
      <c r="D62" s="12">
        <f t="shared" si="4"/>
        <v>450635</v>
      </c>
      <c r="E62" s="12">
        <f t="shared" si="4"/>
        <v>471718</v>
      </c>
      <c r="F62" s="12">
        <f t="shared" si="4"/>
        <v>501079</v>
      </c>
      <c r="G62" s="12">
        <f t="shared" si="4"/>
        <v>531735</v>
      </c>
      <c r="H62" s="12">
        <f t="shared" si="4"/>
        <v>576847</v>
      </c>
      <c r="I62" s="12">
        <f t="shared" si="4"/>
        <v>659387</v>
      </c>
      <c r="J62" s="12">
        <f t="shared" si="4"/>
        <v>726705</v>
      </c>
      <c r="K62" s="12">
        <f t="shared" si="4"/>
        <v>795854</v>
      </c>
    </row>
    <row r="63" spans="1:11">
      <c r="A63" s="11" t="s">
        <v>22</v>
      </c>
      <c r="B63" s="12"/>
      <c r="C63" s="12">
        <f t="shared" ref="C63:K63" si="5">C62-B62</f>
        <v>23543</v>
      </c>
      <c r="D63" s="12">
        <f t="shared" si="5"/>
        <v>1713</v>
      </c>
      <c r="E63" s="12">
        <f t="shared" si="5"/>
        <v>21083</v>
      </c>
      <c r="F63" s="12">
        <f t="shared" si="5"/>
        <v>29361</v>
      </c>
      <c r="G63" s="12">
        <f t="shared" si="5"/>
        <v>30656</v>
      </c>
      <c r="H63" s="12">
        <f t="shared" si="5"/>
        <v>45112</v>
      </c>
      <c r="I63" s="12">
        <f t="shared" si="5"/>
        <v>82540</v>
      </c>
      <c r="J63" s="12">
        <f t="shared" si="5"/>
        <v>67318</v>
      </c>
      <c r="K63" s="12">
        <f t="shared" si="5"/>
        <v>69149</v>
      </c>
    </row>
    <row r="64" spans="1:11">
      <c r="A64" s="11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>
      <c r="A65" s="1"/>
    </row>
    <row r="66" spans="1:11">
      <c r="A66" s="11" t="s">
        <v>17</v>
      </c>
    </row>
    <row r="67" spans="1:11">
      <c r="A67" s="1" t="s">
        <v>3</v>
      </c>
      <c r="C67" s="10">
        <f t="shared" ref="C67:K67" si="6">(C48-B48)/B48</f>
        <v>6.8554243380033741E-2</v>
      </c>
      <c r="D67" s="10">
        <f t="shared" si="6"/>
        <v>1.8396990581839148E-2</v>
      </c>
      <c r="E67" s="10">
        <f t="shared" si="6"/>
        <v>8.478255008223462E-2</v>
      </c>
      <c r="F67" s="10">
        <f t="shared" si="6"/>
        <v>9.5691401444070234E-2</v>
      </c>
      <c r="G67" s="10">
        <f t="shared" si="6"/>
        <v>0.10982567173659079</v>
      </c>
      <c r="H67" s="10">
        <f t="shared" si="6"/>
        <v>0.14878896269800715</v>
      </c>
      <c r="I67" s="10">
        <f t="shared" si="6"/>
        <v>0.19216432847903639</v>
      </c>
      <c r="J67" s="10">
        <f t="shared" si="6"/>
        <v>0.12275203343034102</v>
      </c>
      <c r="K67" s="10">
        <f t="shared" si="6"/>
        <v>7.2730293765784923E-2</v>
      </c>
    </row>
    <row r="68" spans="1:11">
      <c r="A68" s="1" t="s">
        <v>4</v>
      </c>
      <c r="C68" s="10">
        <f t="shared" ref="C68:K68" si="7">(C49-B49)/B49</f>
        <v>4.2739955065572911E-2</v>
      </c>
      <c r="D68" s="10">
        <f t="shared" si="7"/>
        <v>3.7468056321090341E-2</v>
      </c>
      <c r="E68" s="10">
        <f t="shared" si="7"/>
        <v>5.3973122109660827E-2</v>
      </c>
      <c r="F68" s="10">
        <f t="shared" si="7"/>
        <v>8.1625405262977013E-2</v>
      </c>
      <c r="G68" s="10">
        <f t="shared" si="7"/>
        <v>5.9302645794055968E-2</v>
      </c>
      <c r="H68" s="10">
        <f t="shared" si="7"/>
        <v>9.1838061052063227E-2</v>
      </c>
      <c r="I68" s="10">
        <f t="shared" si="7"/>
        <v>0.12626604882873313</v>
      </c>
      <c r="J68" s="10">
        <f t="shared" si="7"/>
        <v>0.1075813507228465</v>
      </c>
      <c r="K68" s="10">
        <f t="shared" si="7"/>
        <v>6.2459164421474561E-2</v>
      </c>
    </row>
    <row r="69" spans="1:11">
      <c r="A69" s="1" t="s">
        <v>5</v>
      </c>
      <c r="C69" s="10">
        <f t="shared" ref="C69:K69" si="8">(C50-B50)/B50</f>
        <v>5.521096039806421E-2</v>
      </c>
      <c r="D69" s="10">
        <f t="shared" si="8"/>
        <v>1.5179897939409598E-2</v>
      </c>
      <c r="E69" s="10">
        <f t="shared" si="8"/>
        <v>5.3066938152201579E-2</v>
      </c>
      <c r="F69" s="10">
        <f t="shared" si="8"/>
        <v>6.7432024169184285E-2</v>
      </c>
      <c r="G69" s="10">
        <f t="shared" si="8"/>
        <v>9.3512962753311446E-2</v>
      </c>
      <c r="H69" s="10">
        <f t="shared" si="8"/>
        <v>7.5007764778962621E-2</v>
      </c>
      <c r="I69" s="10">
        <f t="shared" si="8"/>
        <v>0.20099195839553138</v>
      </c>
      <c r="J69" s="10">
        <f t="shared" si="8"/>
        <v>0.15705063950924181</v>
      </c>
      <c r="K69" s="10">
        <f t="shared" si="8"/>
        <v>3.4409869013791672E-2</v>
      </c>
    </row>
    <row r="70" spans="1:11">
      <c r="A70" s="1" t="s">
        <v>6</v>
      </c>
      <c r="C70" s="10">
        <f t="shared" ref="C70:K70" si="9">(C51-B51)/B51</f>
        <v>1.7406520537852275E-2</v>
      </c>
      <c r="D70" s="10">
        <f t="shared" si="9"/>
        <v>-1.5750882592559065E-2</v>
      </c>
      <c r="E70" s="10">
        <f t="shared" si="9"/>
        <v>2.3728501793433276E-2</v>
      </c>
      <c r="F70" s="10">
        <f t="shared" si="9"/>
        <v>3.9080046716377687E-2</v>
      </c>
      <c r="G70" s="10">
        <f t="shared" si="9"/>
        <v>4.9282379387860974E-2</v>
      </c>
      <c r="H70" s="10">
        <f t="shared" si="9"/>
        <v>4.779169413315755E-2</v>
      </c>
      <c r="I70" s="10">
        <f t="shared" si="9"/>
        <v>8.4145957848379999E-2</v>
      </c>
      <c r="J70" s="10">
        <f t="shared" si="9"/>
        <v>7.1884520528071955E-2</v>
      </c>
      <c r="K70" s="10">
        <f t="shared" si="9"/>
        <v>5.6980442579684647E-2</v>
      </c>
    </row>
    <row r="71" spans="1:11">
      <c r="A71" s="1" t="s">
        <v>7</v>
      </c>
      <c r="C71" s="10">
        <f t="shared" ref="C71:K71" si="10">(C52-B52)/B52</f>
        <v>3.5523504273504272E-2</v>
      </c>
      <c r="D71" s="10">
        <f t="shared" si="10"/>
        <v>-9.7498065514573129E-2</v>
      </c>
      <c r="E71" s="10">
        <f t="shared" si="10"/>
        <v>3.4581308945412975E-2</v>
      </c>
      <c r="F71" s="10">
        <f t="shared" si="10"/>
        <v>5.9392265193370167E-2</v>
      </c>
      <c r="G71" s="10">
        <f t="shared" si="10"/>
        <v>0.10821382007822686</v>
      </c>
      <c r="H71" s="10">
        <f t="shared" si="10"/>
        <v>0.11670588235294117</v>
      </c>
      <c r="I71" s="10">
        <f t="shared" si="10"/>
        <v>0.12810788032026971</v>
      </c>
      <c r="J71" s="10">
        <f t="shared" si="10"/>
        <v>0.1172954800149421</v>
      </c>
      <c r="K71" s="10">
        <f t="shared" si="10"/>
        <v>0.11016382480775661</v>
      </c>
    </row>
    <row r="72" spans="1:11">
      <c r="A72" s="1" t="s">
        <v>8</v>
      </c>
      <c r="C72" s="10">
        <f t="shared" ref="C72:K72" si="11">(C53-B53)/B53</f>
        <v>4.9800796812749001E-2</v>
      </c>
      <c r="D72" s="10">
        <f t="shared" si="11"/>
        <v>-2.9411764705882353E-2</v>
      </c>
      <c r="E72" s="10">
        <f t="shared" si="11"/>
        <v>2.5415444770283482E-2</v>
      </c>
      <c r="F72" s="10">
        <f t="shared" si="11"/>
        <v>-1.1439466158245948E-2</v>
      </c>
      <c r="G72" s="10">
        <f t="shared" si="11"/>
        <v>6.3645130183220835E-2</v>
      </c>
      <c r="H72" s="10">
        <f t="shared" si="11"/>
        <v>3.6264732547597461E-3</v>
      </c>
      <c r="I72" s="10">
        <f t="shared" si="11"/>
        <v>6.5943992773261059E-2</v>
      </c>
      <c r="J72" s="10">
        <f t="shared" si="11"/>
        <v>9.3220338983050849E-2</v>
      </c>
      <c r="K72" s="10">
        <f t="shared" si="11"/>
        <v>5.8914728682170542E-2</v>
      </c>
    </row>
    <row r="73" spans="1:11">
      <c r="A73" s="1" t="s">
        <v>9</v>
      </c>
      <c r="C73" s="10">
        <f t="shared" ref="C73:K73" si="12">(C54-B54)/B54</f>
        <v>3.1457871396895785E-2</v>
      </c>
      <c r="D73" s="10">
        <f t="shared" si="12"/>
        <v>8.1284428321913207E-3</v>
      </c>
      <c r="E73" s="10">
        <f t="shared" si="12"/>
        <v>2.2322915972546147E-2</v>
      </c>
      <c r="F73" s="10">
        <f t="shared" si="12"/>
        <v>4.367096858297484E-2</v>
      </c>
      <c r="G73" s="10">
        <f t="shared" si="12"/>
        <v>2.8478641019235574E-2</v>
      </c>
      <c r="H73" s="10">
        <f t="shared" si="12"/>
        <v>4.3964051493806167E-2</v>
      </c>
      <c r="I73" s="10">
        <f t="shared" si="12"/>
        <v>7.177757096323871E-2</v>
      </c>
      <c r="J73" s="10">
        <f t="shared" si="12"/>
        <v>5.5899272766742648E-2</v>
      </c>
      <c r="K73" s="10">
        <f t="shared" si="12"/>
        <v>4.528166118421053E-2</v>
      </c>
    </row>
    <row r="74" spans="1:11">
      <c r="A74" s="1" t="s">
        <v>10</v>
      </c>
      <c r="C74" s="10">
        <f t="shared" ref="C74:K74" si="13">(C55-B55)/B55</f>
        <v>0.17266187050359713</v>
      </c>
      <c r="D74" s="10">
        <f t="shared" si="13"/>
        <v>-0.14723926380368099</v>
      </c>
      <c r="E74" s="10">
        <f t="shared" si="13"/>
        <v>4.3165467625899283E-2</v>
      </c>
      <c r="F74" s="10">
        <f t="shared" si="13"/>
        <v>7.586206896551724E-2</v>
      </c>
      <c r="G74" s="10">
        <f t="shared" si="13"/>
        <v>8.9743589743589744E-2</v>
      </c>
      <c r="H74" s="10">
        <f t="shared" si="13"/>
        <v>0.4</v>
      </c>
      <c r="I74" s="10">
        <f t="shared" si="13"/>
        <v>0.2857142857142857</v>
      </c>
      <c r="J74" s="10">
        <f t="shared" si="13"/>
        <v>0.10784313725490197</v>
      </c>
      <c r="K74" s="10">
        <f t="shared" si="13"/>
        <v>0.11504424778761062</v>
      </c>
    </row>
    <row r="75" spans="1:11">
      <c r="A75" s="1" t="s">
        <v>11</v>
      </c>
      <c r="C75" s="10">
        <f t="shared" ref="C75:K75" si="14">(C56-B56)/B56</f>
        <v>6.3951888935094847E-2</v>
      </c>
      <c r="D75" s="10">
        <f t="shared" si="14"/>
        <v>7.5044647957619014E-3</v>
      </c>
      <c r="E75" s="10">
        <f t="shared" si="14"/>
        <v>3.457496016090815E-2</v>
      </c>
      <c r="F75" s="10">
        <f t="shared" si="14"/>
        <v>5.0980143300527282E-2</v>
      </c>
      <c r="G75" s="10">
        <f t="shared" si="14"/>
        <v>4.35780194204601E-2</v>
      </c>
      <c r="H75" s="10">
        <f t="shared" si="14"/>
        <v>6.422327186273788E-2</v>
      </c>
      <c r="I75" s="10">
        <f t="shared" si="14"/>
        <v>0.15518860464196749</v>
      </c>
      <c r="J75" s="10">
        <f t="shared" si="14"/>
        <v>9.9111356411539953E-2</v>
      </c>
      <c r="K75" s="10">
        <f t="shared" si="14"/>
        <v>0.14771187892188156</v>
      </c>
    </row>
    <row r="76" spans="1:11">
      <c r="A76" s="1" t="s">
        <v>12</v>
      </c>
      <c r="C76" s="10">
        <f t="shared" ref="C76:K76" si="15">(C57-B57)/B57</f>
        <v>4.40251572327044E-2</v>
      </c>
      <c r="D76" s="10">
        <f t="shared" si="15"/>
        <v>-1.7402945113788489E-2</v>
      </c>
      <c r="E76" s="10">
        <f t="shared" si="15"/>
        <v>6.3351498637602185E-2</v>
      </c>
      <c r="F76" s="10">
        <f t="shared" si="15"/>
        <v>5.1249199231262012E-2</v>
      </c>
      <c r="G76" s="10">
        <f t="shared" si="15"/>
        <v>5.850091407678245E-2</v>
      </c>
      <c r="H76" s="10">
        <f t="shared" si="15"/>
        <v>6.5054691997697173E-2</v>
      </c>
      <c r="I76" s="10">
        <f t="shared" si="15"/>
        <v>0.11135135135135135</v>
      </c>
      <c r="J76" s="10">
        <f t="shared" si="15"/>
        <v>6.4688715953307399E-2</v>
      </c>
      <c r="K76" s="10">
        <f t="shared" si="15"/>
        <v>4.29419826404751E-2</v>
      </c>
    </row>
    <row r="77" spans="1:11">
      <c r="A77" s="1" t="s">
        <v>13</v>
      </c>
      <c r="C77" s="10">
        <f t="shared" ref="C77:K77" si="16">(C58-B58)/B58</f>
        <v>5.398755246779563E-2</v>
      </c>
      <c r="D77" s="10">
        <f t="shared" si="16"/>
        <v>-7.7571408953584178E-2</v>
      </c>
      <c r="E77" s="10">
        <f t="shared" si="16"/>
        <v>2.8490611682825615E-2</v>
      </c>
      <c r="F77" s="10">
        <f t="shared" si="16"/>
        <v>2.2689440544257075E-2</v>
      </c>
      <c r="G77" s="10">
        <f t="shared" si="16"/>
        <v>3.6392908955804819E-2</v>
      </c>
      <c r="H77" s="10">
        <f t="shared" si="16"/>
        <v>3.7812185254101301E-2</v>
      </c>
      <c r="I77" s="10">
        <f t="shared" si="16"/>
        <v>6.8230417475408756E-2</v>
      </c>
      <c r="J77" s="10">
        <f t="shared" si="16"/>
        <v>5.3601675341073574E-2</v>
      </c>
      <c r="K77" s="10">
        <f t="shared" si="16"/>
        <v>7.6670125542580708E-2</v>
      </c>
    </row>
    <row r="78" spans="1:11">
      <c r="A78" s="1" t="s">
        <v>14</v>
      </c>
      <c r="C78" s="10">
        <f t="shared" ref="C78:K78" si="17">(C59-B59)/B59</f>
        <v>3.9848197343453511E-2</v>
      </c>
      <c r="D78" s="10">
        <f t="shared" si="17"/>
        <v>3.4534671532846714E-2</v>
      </c>
      <c r="E78" s="10">
        <f t="shared" si="17"/>
        <v>5.0050712175331837E-2</v>
      </c>
      <c r="F78" s="10">
        <f t="shared" si="17"/>
        <v>7.4710230136065855E-2</v>
      </c>
      <c r="G78" s="10">
        <f t="shared" si="17"/>
        <v>7.4401156656637102E-2</v>
      </c>
      <c r="H78" s="10">
        <f t="shared" si="17"/>
        <v>0.1237315875613748</v>
      </c>
      <c r="I78" s="10">
        <f t="shared" si="17"/>
        <v>0.13205165550053402</v>
      </c>
      <c r="J78" s="10">
        <f t="shared" si="17"/>
        <v>0.11333161792034765</v>
      </c>
      <c r="K78" s="10">
        <f t="shared" si="17"/>
        <v>6.9361341516653394E-2</v>
      </c>
    </row>
    <row r="79" spans="1:11">
      <c r="A79" s="1" t="s">
        <v>15</v>
      </c>
      <c r="C79" s="10">
        <f t="shared" ref="C79:K79" si="18">(C60-B60)/B60</f>
        <v>5.128205128205128E-2</v>
      </c>
      <c r="D79" s="10">
        <f t="shared" si="18"/>
        <v>8.0344332855093251E-2</v>
      </c>
      <c r="E79" s="10">
        <f t="shared" si="18"/>
        <v>6.5737051792828682E-2</v>
      </c>
      <c r="F79" s="10">
        <f t="shared" si="18"/>
        <v>8.3489096573208729E-2</v>
      </c>
      <c r="G79" s="10">
        <f t="shared" si="18"/>
        <v>8.280621046578493E-2</v>
      </c>
      <c r="H79" s="10">
        <f t="shared" si="18"/>
        <v>8.3908656399362722E-2</v>
      </c>
      <c r="I79" s="10">
        <f t="shared" si="18"/>
        <v>5.6344928956393925E-2</v>
      </c>
      <c r="J79" s="10">
        <f t="shared" si="18"/>
        <v>4.7309833024118737E-2</v>
      </c>
      <c r="K79" s="10">
        <f t="shared" si="18"/>
        <v>6.9530558015943308E-2</v>
      </c>
    </row>
    <row r="80" spans="1:11">
      <c r="A80" s="1" t="s">
        <v>21</v>
      </c>
      <c r="C80" s="10">
        <f t="shared" ref="C80:K80" si="19">(C61-B61)/B61</f>
        <v>-3.2828282828282832E-2</v>
      </c>
      <c r="D80" s="10">
        <f t="shared" si="19"/>
        <v>0.15926892950391644</v>
      </c>
      <c r="E80" s="10">
        <f t="shared" si="19"/>
        <v>0.20945945945945946</v>
      </c>
      <c r="F80" s="10">
        <f t="shared" si="19"/>
        <v>3.165735567970205E-2</v>
      </c>
      <c r="G80" s="10">
        <f t="shared" si="19"/>
        <v>0.11010830324909747</v>
      </c>
      <c r="H80" s="10">
        <f t="shared" si="19"/>
        <v>-8.2926829268292687E-2</v>
      </c>
      <c r="I80" s="10">
        <f t="shared" si="19"/>
        <v>-4.2553191489361701E-2</v>
      </c>
      <c r="J80" s="10">
        <f t="shared" si="19"/>
        <v>0.1537037037037037</v>
      </c>
      <c r="K80" s="10">
        <f t="shared" si="19"/>
        <v>0.10272873194221509</v>
      </c>
    </row>
    <row r="81" spans="1:11">
      <c r="A81" s="11" t="s">
        <v>16</v>
      </c>
      <c r="B81" s="2"/>
      <c r="C81" s="17">
        <f t="shared" ref="C81:K81" si="20">(C62-B62)/B62</f>
        <v>5.5345938563022619E-2</v>
      </c>
      <c r="D81" s="17">
        <f t="shared" si="20"/>
        <v>3.8158076458716661E-3</v>
      </c>
      <c r="E81" s="17">
        <f t="shared" si="20"/>
        <v>4.6785092147747065E-2</v>
      </c>
      <c r="F81" s="17">
        <f t="shared" si="20"/>
        <v>6.224269584794305E-2</v>
      </c>
      <c r="G81" s="17">
        <f t="shared" si="20"/>
        <v>6.1179973616934655E-2</v>
      </c>
      <c r="H81" s="17">
        <f t="shared" si="20"/>
        <v>8.4839252635241238E-2</v>
      </c>
      <c r="I81" s="17">
        <f t="shared" si="20"/>
        <v>0.14308820189755689</v>
      </c>
      <c r="J81" s="17">
        <f t="shared" si="20"/>
        <v>0.10209179131526706</v>
      </c>
      <c r="K81" s="17">
        <f t="shared" si="20"/>
        <v>9.5154154712022071E-2</v>
      </c>
    </row>
  </sheetData>
  <pageMargins left="0.75" right="0.75" top="1" bottom="1" header="0.5" footer="0.5"/>
  <pageSetup orientation="portrait" horizontalDpi="4294967292" verticalDpi="4294967292"/>
  <ignoredErrors>
    <ignoredError sqref="B20:K20 D62:K62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J</dc:creator>
  <cp:lastModifiedBy>N J</cp:lastModifiedBy>
  <dcterms:created xsi:type="dcterms:W3CDTF">2016-06-05T05:32:19Z</dcterms:created>
  <dcterms:modified xsi:type="dcterms:W3CDTF">2016-06-05T15:43:41Z</dcterms:modified>
</cp:coreProperties>
</file>